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tabRatio="203"/>
  </bookViews>
  <sheets>
    <sheet name="НМЦК" sheetId="2" r:id="rId1"/>
  </sheets>
  <definedNames>
    <definedName name="_xlnm.Print_Area" localSheetId="0">НМЦК!$A$1:$J$21</definedName>
  </definedNames>
  <calcPr calcId="145621" calcOnSave="0"/>
</workbook>
</file>

<file path=xl/calcChain.xml><?xml version="1.0" encoding="utf-8"?>
<calcChain xmlns="http://schemas.openxmlformats.org/spreadsheetml/2006/main">
  <c r="J11" i="2" l="1"/>
  <c r="J12" i="2"/>
  <c r="J13" i="2"/>
  <c r="J14" i="2"/>
  <c r="J10" i="2"/>
  <c r="I11" i="2"/>
  <c r="I12" i="2"/>
  <c r="I13" i="2"/>
  <c r="I14" i="2"/>
  <c r="I15" i="2"/>
  <c r="I10" i="2"/>
  <c r="G15" i="2" l="1"/>
  <c r="H15" i="2"/>
  <c r="F15" i="2"/>
  <c r="I16" i="2" l="1"/>
  <c r="J15" i="2" l="1"/>
  <c r="I18" i="2" l="1"/>
  <c r="I17" i="2" s="1"/>
</calcChain>
</file>

<file path=xl/sharedStrings.xml><?xml version="1.0" encoding="utf-8"?>
<sst xmlns="http://schemas.openxmlformats.org/spreadsheetml/2006/main" count="24" uniqueCount="24">
  <si>
    <t>Кол-во</t>
  </si>
  <si>
    <t>№</t>
  </si>
  <si>
    <t>Ед. изм</t>
  </si>
  <si>
    <t>Метод сопоставимых рыночных цен (анализа рынка)</t>
  </si>
  <si>
    <t>Обоснование начальной максимальной цены договора</t>
  </si>
  <si>
    <t>Используемый метод определения НМЦД :</t>
  </si>
  <si>
    <t>Перечень товаров (работ, услуг)</t>
  </si>
  <si>
    <t>В результате проведенного расчета Н(М)ЦД составила:</t>
  </si>
  <si>
    <t xml:space="preserve"> Н(М)ЦД  без учета НДС  договора составила:</t>
  </si>
  <si>
    <t xml:space="preserve"> Н(М)ЦД  с учетом  НДС  договора составила:</t>
  </si>
  <si>
    <t xml:space="preserve">Поставщик 1    </t>
  </si>
  <si>
    <t xml:space="preserve">Поставщик 2         </t>
  </si>
  <si>
    <t xml:space="preserve">Поставщик 3           </t>
  </si>
  <si>
    <t>Приложение №4 к извещению</t>
  </si>
  <si>
    <t xml:space="preserve">Коммерческие предложения за ед-цу                    (с НДС), руб. </t>
  </si>
  <si>
    <t xml:space="preserve">Начальная (максимальная) цена договора           (с НДС), руб. </t>
  </si>
  <si>
    <t>Суммарная стоимоть еденичных расценок в руб.    (с НДС)</t>
  </si>
  <si>
    <t>Наименование закупки: Поставка каналообразующего оборудования</t>
  </si>
  <si>
    <t>Наименование предмета договора</t>
  </si>
  <si>
    <t>ИПУЭ РиМ 384.01/2 6 кВ, 100 А в комплекте с РВЛ-20-У</t>
  </si>
  <si>
    <t>ИПУЭ РиМ 389.01 6/10 кВ, 200 А</t>
  </si>
  <si>
    <t>ИПУЭ РиМ 384.02/2 10 кВ, 100 А в комплекте с РВЛ-20-У</t>
  </si>
  <si>
    <t>ИПУЭ РиМ 384.03/2 6 кВ, 200 А в комплекте с РВЛ-20-У</t>
  </si>
  <si>
    <t>ИПУЭ РиМ 384.04/2 10 кВ, 200 А в комплекте с РВЛ-20-У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</si>
</sst>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/>
    <xf numFmtId="0" fontId="4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Font="1" applyFill="1" applyAlignment="1"/>
    <xf numFmtId="0" fontId="10" fillId="0" borderId="2" xfId="0" applyFont="1" applyFill="1" applyBorder="1" applyAlignment="1">
      <alignment horizontal="center" vertical="center" wrapText="1"/>
    </xf>
    <xf numFmtId="164" fontId="12" fillId="0" borderId="0" xfId="1" applyFont="1" applyFill="1" applyAlignment="1">
      <alignment horizontal="left" vertical="center"/>
    </xf>
    <xf numFmtId="43" fontId="12" fillId="0" borderId="0" xfId="0" applyNumberFormat="1" applyFont="1" applyFill="1" applyAlignment="1">
      <alignment vertical="center"/>
    </xf>
    <xf numFmtId="4" fontId="12" fillId="0" borderId="0" xfId="0" applyNumberFormat="1" applyFont="1" applyFill="1" applyAlignment="1">
      <alignment horizontal="center" vertical="center"/>
    </xf>
    <xf numFmtId="0" fontId="11" fillId="0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4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14" fontId="15" fillId="0" borderId="0" xfId="0" applyNumberFormat="1" applyFont="1" applyFill="1"/>
    <xf numFmtId="0" fontId="3" fillId="0" borderId="0" xfId="0" applyFont="1" applyFill="1" applyAlignment="1" applyProtection="1">
      <alignment vertical="center" wrapText="1"/>
      <protection locked="0"/>
    </xf>
    <xf numFmtId="165" fontId="3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/>
    <xf numFmtId="4" fontId="10" fillId="0" borderId="1" xfId="0" applyNumberFormat="1" applyFont="1" applyFill="1" applyBorder="1" applyAlignment="1">
      <alignment horizontal="center"/>
    </xf>
    <xf numFmtId="4" fontId="14" fillId="0" borderId="9" xfId="1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0" fontId="5" fillId="0" borderId="12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left" wrapText="1" shrinkToFit="1"/>
    </xf>
    <xf numFmtId="0" fontId="8" fillId="0" borderId="0" xfId="0" applyFont="1" applyFill="1" applyAlignment="1">
      <alignment wrapText="1" shrinkToFi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Fill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SheetLayoutView="100" workbookViewId="0">
      <selection activeCell="J10" sqref="J10:J14"/>
    </sheetView>
  </sheetViews>
  <sheetFormatPr defaultColWidth="9.140625" defaultRowHeight="15.75" x14ac:dyDescent="0.25"/>
  <cols>
    <col min="1" max="1" width="4.28515625" style="2" customWidth="1"/>
    <col min="2" max="2" width="9.140625" style="2" hidden="1" customWidth="1"/>
    <col min="3" max="3" width="85.5703125" style="4" bestFit="1" customWidth="1"/>
    <col min="4" max="4" width="6.85546875" style="2" bestFit="1" customWidth="1"/>
    <col min="5" max="5" width="12" style="2" customWidth="1"/>
    <col min="6" max="6" width="16.5703125" style="34" customWidth="1"/>
    <col min="7" max="7" width="18" style="35" customWidth="1"/>
    <col min="8" max="8" width="16.85546875" style="2" customWidth="1"/>
    <col min="9" max="9" width="18" style="2" customWidth="1"/>
    <col min="10" max="10" width="21.42578125" style="2" customWidth="1"/>
    <col min="11" max="11" width="14.7109375" style="2" bestFit="1" customWidth="1"/>
    <col min="12" max="12" width="11" style="2" bestFit="1" customWidth="1"/>
    <col min="13" max="13" width="9.5703125" style="2" bestFit="1" customWidth="1"/>
    <col min="14" max="16384" width="9.140625" style="2"/>
  </cols>
  <sheetData>
    <row r="1" spans="1:10" s="5" customFormat="1" x14ac:dyDescent="0.25">
      <c r="A1" s="10"/>
      <c r="B1" s="11"/>
      <c r="C1" s="10"/>
      <c r="D1" s="10"/>
      <c r="E1" s="11"/>
      <c r="F1" s="24"/>
      <c r="G1" s="24"/>
      <c r="H1" s="10"/>
      <c r="I1" s="12" t="s">
        <v>13</v>
      </c>
      <c r="J1" s="11"/>
    </row>
    <row r="2" spans="1:10" s="5" customFormat="1" x14ac:dyDescent="0.25">
      <c r="A2" s="13"/>
      <c r="B2" s="11"/>
      <c r="C2" s="10"/>
      <c r="D2" s="10"/>
      <c r="E2" s="11"/>
      <c r="F2" s="24"/>
      <c r="G2" s="24"/>
      <c r="H2" s="10"/>
      <c r="I2" s="12"/>
      <c r="J2" s="11"/>
    </row>
    <row r="3" spans="1:10" s="5" customFormat="1" ht="15" x14ac:dyDescent="0.25">
      <c r="A3" s="46" t="s">
        <v>4</v>
      </c>
      <c r="B3" s="46"/>
      <c r="C3" s="46"/>
      <c r="D3" s="46"/>
      <c r="E3" s="46"/>
      <c r="F3" s="46"/>
      <c r="G3" s="46"/>
      <c r="H3" s="46"/>
      <c r="I3" s="46"/>
      <c r="J3" s="11"/>
    </row>
    <row r="4" spans="1:10" s="5" customFormat="1" ht="21.6" customHeight="1" x14ac:dyDescent="0.25">
      <c r="A4" s="47" t="s">
        <v>17</v>
      </c>
      <c r="B4" s="48"/>
      <c r="C4" s="48"/>
      <c r="D4" s="48"/>
      <c r="E4" s="48"/>
      <c r="F4" s="48"/>
      <c r="G4" s="48"/>
      <c r="H4" s="10"/>
      <c r="I4" s="12"/>
      <c r="J4" s="11"/>
    </row>
    <row r="5" spans="1:10" s="5" customFormat="1" ht="15" x14ac:dyDescent="0.25">
      <c r="A5" s="41"/>
      <c r="B5" s="42"/>
      <c r="C5" s="42"/>
      <c r="D5" s="42"/>
      <c r="E5" s="42"/>
      <c r="F5" s="42"/>
      <c r="G5" s="42"/>
      <c r="H5" s="10"/>
      <c r="I5" s="12"/>
      <c r="J5" s="11"/>
    </row>
    <row r="6" spans="1:10" ht="21.75" customHeight="1" x14ac:dyDescent="0.25">
      <c r="A6" s="50" t="s">
        <v>5</v>
      </c>
      <c r="B6" s="51"/>
      <c r="C6" s="52"/>
      <c r="D6" s="50" t="s">
        <v>3</v>
      </c>
      <c r="E6" s="51"/>
      <c r="F6" s="51"/>
      <c r="G6" s="51"/>
      <c r="H6" s="51"/>
      <c r="I6" s="52"/>
      <c r="J6" s="44" t="s">
        <v>15</v>
      </c>
    </row>
    <row r="7" spans="1:10" ht="28.5" customHeight="1" x14ac:dyDescent="0.25">
      <c r="A7" s="53" t="s">
        <v>1</v>
      </c>
      <c r="B7" s="54"/>
      <c r="C7" s="57" t="s">
        <v>18</v>
      </c>
      <c r="D7" s="44" t="s">
        <v>2</v>
      </c>
      <c r="E7" s="44" t="s">
        <v>0</v>
      </c>
      <c r="F7" s="50" t="s">
        <v>14</v>
      </c>
      <c r="G7" s="51"/>
      <c r="H7" s="52"/>
      <c r="I7" s="44" t="s">
        <v>16</v>
      </c>
      <c r="J7" s="60"/>
    </row>
    <row r="8" spans="1:10" ht="44.25" customHeight="1" x14ac:dyDescent="0.25">
      <c r="A8" s="55"/>
      <c r="B8" s="56"/>
      <c r="C8" s="44"/>
      <c r="D8" s="45"/>
      <c r="E8" s="45"/>
      <c r="F8" s="25" t="s">
        <v>10</v>
      </c>
      <c r="G8" s="25" t="s">
        <v>11</v>
      </c>
      <c r="H8" s="17" t="s">
        <v>12</v>
      </c>
      <c r="I8" s="45"/>
      <c r="J8" s="45"/>
    </row>
    <row r="9" spans="1:10" ht="15" x14ac:dyDescent="0.25">
      <c r="A9" s="58" t="s">
        <v>6</v>
      </c>
      <c r="B9" s="58"/>
      <c r="C9" s="58"/>
      <c r="D9" s="58"/>
      <c r="E9" s="58"/>
      <c r="F9" s="59"/>
      <c r="G9" s="59"/>
      <c r="H9" s="59"/>
      <c r="I9" s="59"/>
      <c r="J9" s="59"/>
    </row>
    <row r="10" spans="1:10" ht="15" x14ac:dyDescent="0.25">
      <c r="A10" s="38">
        <v>1</v>
      </c>
      <c r="B10" s="38"/>
      <c r="C10" s="39" t="s">
        <v>19</v>
      </c>
      <c r="D10" s="40"/>
      <c r="E10" s="38"/>
      <c r="F10" s="36">
        <v>708510</v>
      </c>
      <c r="G10" s="36">
        <v>719668</v>
      </c>
      <c r="H10" s="36"/>
      <c r="I10" s="36">
        <f>(F10+G10+H10)/2</f>
        <v>714089</v>
      </c>
      <c r="J10" s="36">
        <f>I10</f>
        <v>714089</v>
      </c>
    </row>
    <row r="11" spans="1:10" ht="15" x14ac:dyDescent="0.25">
      <c r="A11" s="38">
        <v>2</v>
      </c>
      <c r="B11" s="38"/>
      <c r="C11" s="39" t="s">
        <v>20</v>
      </c>
      <c r="D11" s="40"/>
      <c r="E11" s="38"/>
      <c r="F11" s="36">
        <v>699560.4</v>
      </c>
      <c r="G11" s="36">
        <v>710123.76</v>
      </c>
      <c r="H11" s="36"/>
      <c r="I11" s="36">
        <f t="shared" ref="I11:I15" si="0">(F11+G11+H11)/2</f>
        <v>704842.08000000007</v>
      </c>
      <c r="J11" s="36">
        <f t="shared" ref="J11:J14" si="1">I11</f>
        <v>704842.08000000007</v>
      </c>
    </row>
    <row r="12" spans="1:10" ht="15" x14ac:dyDescent="0.25">
      <c r="A12" s="38">
        <v>3</v>
      </c>
      <c r="B12" s="38"/>
      <c r="C12" s="39" t="s">
        <v>21</v>
      </c>
      <c r="D12" s="40"/>
      <c r="E12" s="38"/>
      <c r="F12" s="36">
        <v>708510</v>
      </c>
      <c r="G12" s="36">
        <v>721793.53</v>
      </c>
      <c r="H12" s="36"/>
      <c r="I12" s="36">
        <f t="shared" si="0"/>
        <v>715151.76500000001</v>
      </c>
      <c r="J12" s="36">
        <f t="shared" si="1"/>
        <v>715151.76500000001</v>
      </c>
    </row>
    <row r="13" spans="1:10" ht="15" x14ac:dyDescent="0.25">
      <c r="A13" s="38">
        <v>4</v>
      </c>
      <c r="B13" s="38"/>
      <c r="C13" s="39" t="s">
        <v>22</v>
      </c>
      <c r="D13" s="40"/>
      <c r="E13" s="38"/>
      <c r="F13" s="36">
        <v>732127</v>
      </c>
      <c r="G13" s="36">
        <v>740728.42</v>
      </c>
      <c r="H13" s="36"/>
      <c r="I13" s="36">
        <f t="shared" si="0"/>
        <v>736427.71</v>
      </c>
      <c r="J13" s="36">
        <f t="shared" si="1"/>
        <v>736427.71</v>
      </c>
    </row>
    <row r="14" spans="1:10" ht="15" x14ac:dyDescent="0.25">
      <c r="A14" s="38">
        <v>5</v>
      </c>
      <c r="B14" s="38"/>
      <c r="C14" s="39" t="s">
        <v>23</v>
      </c>
      <c r="D14" s="40"/>
      <c r="E14" s="38"/>
      <c r="F14" s="36">
        <v>732127</v>
      </c>
      <c r="G14" s="36">
        <v>743441.29</v>
      </c>
      <c r="H14" s="36"/>
      <c r="I14" s="36">
        <f t="shared" si="0"/>
        <v>737784.14500000002</v>
      </c>
      <c r="J14" s="36">
        <f t="shared" si="1"/>
        <v>737784.14500000002</v>
      </c>
    </row>
    <row r="15" spans="1:10" x14ac:dyDescent="0.25">
      <c r="A15" s="21"/>
      <c r="B15" s="21"/>
      <c r="C15" s="23"/>
      <c r="D15" s="22"/>
      <c r="E15" s="22"/>
      <c r="F15" s="37">
        <f>SUM(F10:F14)</f>
        <v>3580834.4</v>
      </c>
      <c r="G15" s="37">
        <f t="shared" ref="G15:H15" si="2">SUM(G10:G14)</f>
        <v>3635755</v>
      </c>
      <c r="H15" s="37">
        <f t="shared" si="2"/>
        <v>0</v>
      </c>
      <c r="I15" s="36">
        <f t="shared" si="0"/>
        <v>3608294.7</v>
      </c>
      <c r="J15" s="36">
        <f t="shared" ref="J15" si="3">I15</f>
        <v>3608294.7</v>
      </c>
    </row>
    <row r="16" spans="1:10" s="3" customFormat="1" x14ac:dyDescent="0.25">
      <c r="A16" s="43" t="s">
        <v>7</v>
      </c>
      <c r="B16" s="43"/>
      <c r="C16" s="43"/>
      <c r="D16" s="43"/>
      <c r="E16" s="43"/>
      <c r="F16" s="43"/>
      <c r="G16" s="26"/>
      <c r="H16" s="14"/>
      <c r="I16" s="18" t="e">
        <f>#REF!</f>
        <v>#REF!</v>
      </c>
      <c r="J16" s="19"/>
    </row>
    <row r="17" spans="1:10" s="3" customFormat="1" x14ac:dyDescent="0.25">
      <c r="A17" s="14" t="s">
        <v>8</v>
      </c>
      <c r="B17" s="14"/>
      <c r="C17" s="14"/>
      <c r="D17" s="14"/>
      <c r="E17" s="14"/>
      <c r="F17" s="27"/>
      <c r="G17" s="28"/>
      <c r="H17" s="15"/>
      <c r="I17" s="20">
        <f>I18/1.22</f>
        <v>2957618.6065573771</v>
      </c>
      <c r="J17" s="9"/>
    </row>
    <row r="18" spans="1:10" s="3" customFormat="1" x14ac:dyDescent="0.25">
      <c r="A18" s="14" t="s">
        <v>9</v>
      </c>
      <c r="B18" s="14"/>
      <c r="C18" s="14"/>
      <c r="D18" s="14"/>
      <c r="E18" s="14"/>
      <c r="F18" s="27"/>
      <c r="G18" s="28"/>
      <c r="H18" s="15"/>
      <c r="I18" s="20">
        <f>J15</f>
        <v>3608294.7</v>
      </c>
      <c r="J18" s="9"/>
    </row>
    <row r="19" spans="1:10" s="3" customFormat="1" x14ac:dyDescent="0.25">
      <c r="A19" s="14"/>
      <c r="B19" s="14"/>
      <c r="C19" s="14"/>
      <c r="D19" s="14"/>
      <c r="E19" s="14"/>
      <c r="F19" s="27"/>
      <c r="G19" s="28"/>
      <c r="H19" s="15"/>
      <c r="I19" s="20"/>
      <c r="J19" s="9"/>
    </row>
    <row r="20" spans="1:10" x14ac:dyDescent="0.25">
      <c r="A20" s="16"/>
      <c r="B20" s="16"/>
      <c r="C20" s="16"/>
      <c r="D20" s="61"/>
      <c r="E20" s="62"/>
      <c r="F20" s="62"/>
      <c r="G20" s="29"/>
      <c r="H20" s="6"/>
      <c r="I20" s="6"/>
      <c r="J20" s="6"/>
    </row>
    <row r="21" spans="1:10" s="1" customFormat="1" x14ac:dyDescent="0.25">
      <c r="A21" s="49"/>
      <c r="B21" s="49"/>
      <c r="C21" s="49"/>
      <c r="D21" s="49"/>
      <c r="E21" s="6"/>
      <c r="F21" s="30"/>
      <c r="G21" s="31"/>
      <c r="H21" s="7"/>
    </row>
    <row r="22" spans="1:10" x14ac:dyDescent="0.25">
      <c r="A22" s="6"/>
      <c r="B22" s="6"/>
      <c r="C22" s="8"/>
      <c r="D22" s="6"/>
      <c r="E22" s="6"/>
      <c r="F22" s="32"/>
      <c r="G22" s="33"/>
      <c r="H22" s="6"/>
      <c r="I22" s="6"/>
      <c r="J22" s="6"/>
    </row>
    <row r="23" spans="1:10" x14ac:dyDescent="0.25">
      <c r="A23" s="6"/>
      <c r="B23" s="6"/>
      <c r="C23" s="8"/>
      <c r="D23" s="6"/>
      <c r="E23" s="6"/>
      <c r="F23" s="32"/>
      <c r="G23" s="33"/>
      <c r="H23" s="6"/>
      <c r="I23" s="6"/>
      <c r="J23" s="6"/>
    </row>
    <row r="24" spans="1:10" x14ac:dyDescent="0.25">
      <c r="A24" s="6"/>
      <c r="B24" s="6"/>
      <c r="C24" s="8"/>
      <c r="D24" s="6"/>
      <c r="E24" s="6"/>
      <c r="F24" s="32"/>
      <c r="G24" s="33"/>
      <c r="H24" s="6"/>
      <c r="I24" s="6"/>
      <c r="J24" s="6"/>
    </row>
  </sheetData>
  <mergeCells count="16">
    <mergeCell ref="A21:D21"/>
    <mergeCell ref="D6:I6"/>
    <mergeCell ref="A7:B8"/>
    <mergeCell ref="C7:C8"/>
    <mergeCell ref="D7:D8"/>
    <mergeCell ref="E7:E8"/>
    <mergeCell ref="F7:H7"/>
    <mergeCell ref="A9:J9"/>
    <mergeCell ref="A6:C6"/>
    <mergeCell ref="J6:J8"/>
    <mergeCell ref="D20:F20"/>
    <mergeCell ref="A5:G5"/>
    <mergeCell ref="A16:F16"/>
    <mergeCell ref="I7:I8"/>
    <mergeCell ref="A3:I3"/>
    <mergeCell ref="A4:G4"/>
  </mergeCells>
  <pageMargins left="0.70866141732283472" right="0.31496062992125984" top="0.35433070866141736" bottom="0.35433070866141736" header="0.31496062992125984" footer="0.31496062992125984"/>
  <pageSetup paperSize="9" scale="94" fitToHeight="2" orientation="landscape" verticalDpi="18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2026-04-24T11:23:32Z</dcterms:modified>
</cp:coreProperties>
</file>