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4885" windowHeight="14910"/>
  </bookViews>
  <sheets>
    <sheet name="НМЦД по СЭЭ" sheetId="5" r:id="rId1"/>
  </sheets>
  <definedNames>
    <definedName name="_xlnm._FilterDatabase" localSheetId="0" hidden="1">'НМЦД по СЭЭ'!$A$3:$F$21</definedName>
    <definedName name="_xlnm.Print_Area" localSheetId="0">'НМЦД по СЭЭ'!$A$1:$F$33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5"/>
  <c r="D15" l="1"/>
  <c r="D14"/>
  <c r="F8"/>
  <c r="F14" l="1"/>
  <c r="F5"/>
  <c r="F9"/>
  <c r="F10"/>
  <c r="F11"/>
  <c r="F12"/>
  <c r="F16"/>
  <c r="F17"/>
  <c r="F18"/>
  <c r="F19"/>
  <c r="F15" l="1"/>
  <c r="F21" l="1"/>
</calcChain>
</file>

<file path=xl/sharedStrings.xml><?xml version="1.0" encoding="utf-8"?>
<sst xmlns="http://schemas.openxmlformats.org/spreadsheetml/2006/main" count="53" uniqueCount="39">
  <si>
    <t>№ п/п</t>
  </si>
  <si>
    <t>Наименование работ и затрат</t>
  </si>
  <si>
    <t>Единица измерения</t>
  </si>
  <si>
    <t>Цена за ед. (руб.)</t>
  </si>
  <si>
    <t>Кол-во</t>
  </si>
  <si>
    <t>Сумма</t>
  </si>
  <si>
    <t>1.1</t>
  </si>
  <si>
    <t>2.1</t>
  </si>
  <si>
    <t>Проведение расчетов потерь напряжения</t>
  </si>
  <si>
    <t>шт.</t>
  </si>
  <si>
    <t>2.2</t>
  </si>
  <si>
    <t>3.1</t>
  </si>
  <si>
    <t>Составление и согласование программы испытаний</t>
  </si>
  <si>
    <t>3.2</t>
  </si>
  <si>
    <t>Подготовка рабочих мест (сбор испытательных схем и настройка аппаратуры) на объектах.</t>
  </si>
  <si>
    <t>3.3</t>
  </si>
  <si>
    <t>Проведение мониторинга в течение 2-х суток</t>
  </si>
  <si>
    <t>3.4</t>
  </si>
  <si>
    <t>3.5</t>
  </si>
  <si>
    <t>Обработка материалов испытаний и составление  протоколов</t>
  </si>
  <si>
    <t>Составление технического отчета</t>
  </si>
  <si>
    <t>Работа органа по сертификации</t>
  </si>
  <si>
    <t>Итого по смете:</t>
  </si>
  <si>
    <t>Договорная цена с НДС:</t>
  </si>
  <si>
    <t>Подготовка рабочих мест (сбор испытательных схем и настройка аппаратуры) на объектах</t>
  </si>
  <si>
    <t>Проведение натурных испытаний в течение 7 суток</t>
  </si>
  <si>
    <t xml:space="preserve">Обработкка материалов испытаний и составление  протоколов </t>
  </si>
  <si>
    <t>Обработка полученных результатов. Составление технического отчета (Анализ структуры потерь, выявление "очагов" потерь. Разработка мероприятий по снижению потерь напряжения)</t>
  </si>
  <si>
    <t>1. Проведение расчетов потерь напряжения в распределительных электрических сетях, выбор контрольных пунктов и допустимых диапазонов  отклонения напряжения в них</t>
  </si>
  <si>
    <t>1.2</t>
  </si>
  <si>
    <t>2. Проведение мониторинга качества электрической энергии в выбранных контрольных пунктах</t>
  </si>
  <si>
    <t>2.3</t>
  </si>
  <si>
    <t>2.4</t>
  </si>
  <si>
    <t>2.5</t>
  </si>
  <si>
    <t xml:space="preserve">3. Сертификация качества электрической энергии </t>
  </si>
  <si>
    <t>3.6</t>
  </si>
  <si>
    <t>Сметно-финансовый расчет стоимости работ по сертификации качества электрической энергии в филиалах АО "Электросети Кубани"</t>
  </si>
  <si>
    <t>Директор ООО "Энергоэксперт"</t>
  </si>
  <si>
    <t>Н.И. Голенчук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</si>
</sst>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4" fontId="2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44" fontId="1" fillId="0" borderId="2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2" fillId="0" borderId="0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6"/>
  <sheetViews>
    <sheetView tabSelected="1" zoomScale="85" zoomScaleNormal="85" workbookViewId="0">
      <selection activeCell="J7" sqref="J7"/>
    </sheetView>
  </sheetViews>
  <sheetFormatPr defaultRowHeight="15.75"/>
  <cols>
    <col min="1" max="1" width="11.375" customWidth="1"/>
    <col min="2" max="2" width="37.25" customWidth="1"/>
    <col min="3" max="3" width="11.625" customWidth="1"/>
    <col min="4" max="4" width="12.875" customWidth="1"/>
    <col min="5" max="5" width="11.375" customWidth="1"/>
    <col min="6" max="6" width="17.875" customWidth="1"/>
    <col min="7" max="7" width="12.375" bestFit="1" customWidth="1"/>
    <col min="8" max="8" width="11.375" bestFit="1" customWidth="1"/>
  </cols>
  <sheetData>
    <row r="1" spans="1:8" ht="45" customHeight="1">
      <c r="A1" s="23" t="s">
        <v>36</v>
      </c>
      <c r="B1" s="23"/>
      <c r="C1" s="23"/>
      <c r="D1" s="23"/>
      <c r="E1" s="23"/>
      <c r="F1" s="23"/>
    </row>
    <row r="2" spans="1:8">
      <c r="A2" s="4"/>
      <c r="B2" s="1"/>
      <c r="C2" s="4"/>
      <c r="D2" s="4"/>
      <c r="E2" s="4"/>
      <c r="F2" s="4"/>
    </row>
    <row r="3" spans="1:8" ht="31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8" s="11" customFormat="1" ht="63">
      <c r="A4" s="6" t="s">
        <v>28</v>
      </c>
      <c r="B4" s="7"/>
      <c r="C4" s="7"/>
      <c r="D4" s="21"/>
      <c r="E4" s="9"/>
      <c r="F4" s="19"/>
      <c r="H4" s="17"/>
    </row>
    <row r="5" spans="1:8" s="11" customFormat="1">
      <c r="A5" s="12" t="s">
        <v>6</v>
      </c>
      <c r="B5" s="14" t="s">
        <v>8</v>
      </c>
      <c r="C5" s="20" t="s">
        <v>9</v>
      </c>
      <c r="D5" s="21">
        <v>438.5</v>
      </c>
      <c r="E5" s="13">
        <v>349</v>
      </c>
      <c r="F5" s="19">
        <f>E5*D5</f>
        <v>153036.5</v>
      </c>
      <c r="H5" s="17"/>
    </row>
    <row r="6" spans="1:8" s="11" customFormat="1" ht="78.75">
      <c r="A6" s="12" t="s">
        <v>29</v>
      </c>
      <c r="B6" s="14" t="s">
        <v>27</v>
      </c>
      <c r="C6" s="20" t="s">
        <v>9</v>
      </c>
      <c r="D6" s="21">
        <v>1400.04</v>
      </c>
      <c r="E6" s="13">
        <v>349</v>
      </c>
      <c r="F6" s="19">
        <v>488613.61</v>
      </c>
      <c r="H6" s="17"/>
    </row>
    <row r="7" spans="1:8" s="11" customFormat="1" ht="37.5" customHeight="1">
      <c r="A7" s="6" t="s">
        <v>30</v>
      </c>
      <c r="B7" s="7"/>
      <c r="C7" s="7"/>
      <c r="D7" s="21"/>
      <c r="E7" s="9"/>
      <c r="F7" s="19"/>
      <c r="H7" s="17"/>
    </row>
    <row r="8" spans="1:8" s="11" customFormat="1" ht="31.5">
      <c r="A8" s="12" t="s">
        <v>7</v>
      </c>
      <c r="B8" s="14" t="s">
        <v>12</v>
      </c>
      <c r="C8" s="20" t="s">
        <v>9</v>
      </c>
      <c r="D8" s="21">
        <v>1426.38</v>
      </c>
      <c r="E8" s="13">
        <v>24</v>
      </c>
      <c r="F8" s="19">
        <f>E8*D8</f>
        <v>34233.120000000003</v>
      </c>
      <c r="H8" s="17"/>
    </row>
    <row r="9" spans="1:8" s="11" customFormat="1" ht="47.25">
      <c r="A9" s="12" t="s">
        <v>10</v>
      </c>
      <c r="B9" s="14" t="s">
        <v>14</v>
      </c>
      <c r="C9" s="20" t="s">
        <v>9</v>
      </c>
      <c r="D9" s="21">
        <v>215</v>
      </c>
      <c r="E9" s="13">
        <v>698</v>
      </c>
      <c r="F9" s="19">
        <f>E9*D9</f>
        <v>150070</v>
      </c>
    </row>
    <row r="10" spans="1:8" s="11" customFormat="1" ht="31.5">
      <c r="A10" s="12" t="s">
        <v>31</v>
      </c>
      <c r="B10" s="14" t="s">
        <v>16</v>
      </c>
      <c r="C10" s="20" t="s">
        <v>9</v>
      </c>
      <c r="D10" s="21">
        <v>518</v>
      </c>
      <c r="E10" s="13">
        <v>698</v>
      </c>
      <c r="F10" s="19">
        <f>E10*D10</f>
        <v>361564</v>
      </c>
    </row>
    <row r="11" spans="1:8" s="11" customFormat="1" ht="31.5">
      <c r="A11" s="12" t="s">
        <v>32</v>
      </c>
      <c r="B11" s="14" t="s">
        <v>26</v>
      </c>
      <c r="C11" s="20" t="s">
        <v>9</v>
      </c>
      <c r="D11" s="22">
        <v>270</v>
      </c>
      <c r="E11" s="13">
        <v>698</v>
      </c>
      <c r="F11" s="19">
        <f>E11*D11</f>
        <v>188460</v>
      </c>
    </row>
    <row r="12" spans="1:8" s="11" customFormat="1">
      <c r="A12" s="12" t="s">
        <v>33</v>
      </c>
      <c r="B12" s="14" t="s">
        <v>20</v>
      </c>
      <c r="C12" s="20" t="s">
        <v>9</v>
      </c>
      <c r="D12" s="22">
        <v>1650</v>
      </c>
      <c r="E12" s="13">
        <v>24</v>
      </c>
      <c r="F12" s="19">
        <f>E12*D12</f>
        <v>39600</v>
      </c>
      <c r="H12" s="17"/>
    </row>
    <row r="13" spans="1:8" s="11" customFormat="1">
      <c r="A13" s="16" t="s">
        <v>34</v>
      </c>
      <c r="B13" s="7"/>
      <c r="C13" s="10"/>
      <c r="D13" s="22"/>
      <c r="E13" s="15"/>
      <c r="F13" s="19"/>
      <c r="H13" s="17"/>
    </row>
    <row r="14" spans="1:8" s="11" customFormat="1" ht="31.5">
      <c r="A14" s="12" t="s">
        <v>11</v>
      </c>
      <c r="B14" s="14" t="s">
        <v>12</v>
      </c>
      <c r="C14" s="20" t="s">
        <v>9</v>
      </c>
      <c r="D14" s="22">
        <f>D8</f>
        <v>1426.38</v>
      </c>
      <c r="E14" s="13">
        <v>24</v>
      </c>
      <c r="F14" s="19">
        <f t="shared" ref="F14:F19" si="0">E14*D14</f>
        <v>34233.120000000003</v>
      </c>
      <c r="H14" s="17"/>
    </row>
    <row r="15" spans="1:8" s="11" customFormat="1" ht="47.25">
      <c r="A15" s="12" t="s">
        <v>13</v>
      </c>
      <c r="B15" s="14" t="s">
        <v>24</v>
      </c>
      <c r="C15" s="20" t="s">
        <v>9</v>
      </c>
      <c r="D15" s="22">
        <f>D9</f>
        <v>215</v>
      </c>
      <c r="E15" s="13">
        <v>74</v>
      </c>
      <c r="F15" s="19">
        <f t="shared" si="0"/>
        <v>15910</v>
      </c>
      <c r="H15" s="17"/>
    </row>
    <row r="16" spans="1:8" s="11" customFormat="1" ht="31.5">
      <c r="A16" s="12" t="s">
        <v>15</v>
      </c>
      <c r="B16" s="14" t="s">
        <v>25</v>
      </c>
      <c r="C16" s="20" t="s">
        <v>9</v>
      </c>
      <c r="D16" s="22">
        <v>2500</v>
      </c>
      <c r="E16" s="13">
        <v>74</v>
      </c>
      <c r="F16" s="19">
        <f t="shared" si="0"/>
        <v>185000</v>
      </c>
      <c r="H16" s="17"/>
    </row>
    <row r="17" spans="1:10" s="11" customFormat="1" ht="31.5">
      <c r="A17" s="12" t="s">
        <v>17</v>
      </c>
      <c r="B17" s="14" t="s">
        <v>19</v>
      </c>
      <c r="C17" s="20" t="s">
        <v>9</v>
      </c>
      <c r="D17" s="22">
        <v>270</v>
      </c>
      <c r="E17" s="13">
        <v>24</v>
      </c>
      <c r="F17" s="19">
        <f t="shared" si="0"/>
        <v>6480</v>
      </c>
      <c r="H17" s="17"/>
    </row>
    <row r="18" spans="1:10" s="11" customFormat="1">
      <c r="A18" s="12" t="s">
        <v>18</v>
      </c>
      <c r="B18" s="14" t="s">
        <v>20</v>
      </c>
      <c r="C18" s="20" t="s">
        <v>9</v>
      </c>
      <c r="D18" s="21">
        <v>1650</v>
      </c>
      <c r="E18" s="13">
        <v>24</v>
      </c>
      <c r="F18" s="19">
        <f t="shared" si="0"/>
        <v>39600</v>
      </c>
      <c r="H18" s="17"/>
    </row>
    <row r="19" spans="1:10" s="11" customFormat="1">
      <c r="A19" s="12" t="s">
        <v>35</v>
      </c>
      <c r="B19" s="14" t="s">
        <v>21</v>
      </c>
      <c r="C19" s="20" t="s">
        <v>9</v>
      </c>
      <c r="D19" s="21">
        <v>91800</v>
      </c>
      <c r="E19" s="13">
        <v>24</v>
      </c>
      <c r="F19" s="19">
        <f t="shared" si="0"/>
        <v>2203200</v>
      </c>
      <c r="H19" s="17"/>
    </row>
    <row r="20" spans="1:10">
      <c r="A20" s="2"/>
      <c r="B20" s="3" t="s">
        <v>22</v>
      </c>
      <c r="C20" s="2"/>
      <c r="D20" s="2"/>
      <c r="E20" s="2"/>
      <c r="F20" s="5">
        <f>F5+F6+F8+F9+F10+F11+F12+F14+F15+F16+F17+F18+F19-0.35</f>
        <v>3900000</v>
      </c>
      <c r="G20" s="5"/>
      <c r="H20" s="18"/>
    </row>
    <row r="21" spans="1:10">
      <c r="A21" s="4"/>
      <c r="B21" s="3" t="s">
        <v>23</v>
      </c>
      <c r="C21" s="4"/>
      <c r="D21" s="4"/>
      <c r="E21" s="4"/>
      <c r="F21" s="5">
        <f>F20+(F20*0.2)</f>
        <v>4680000</v>
      </c>
      <c r="G21" s="5"/>
      <c r="H21" s="18"/>
    </row>
    <row r="22" spans="1:10">
      <c r="A22" s="4"/>
      <c r="B22" s="3"/>
      <c r="C22" s="4"/>
      <c r="D22" s="4"/>
      <c r="E22" s="4"/>
      <c r="F22" s="5"/>
      <c r="G22" s="5"/>
      <c r="H22" s="18"/>
      <c r="J22" s="18"/>
    </row>
    <row r="26" spans="1:10">
      <c r="B26" t="s">
        <v>37</v>
      </c>
      <c r="E26" t="s">
        <v>38</v>
      </c>
    </row>
  </sheetData>
  <autoFilter ref="A3:F21"/>
  <mergeCells count="1">
    <mergeCell ref="A1:F1"/>
  </mergeCells>
  <phoneticPr fontId="4" type="noConversion"/>
  <printOptions horizontalCentered="1"/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НМЦД по СЭЭ</vt:lpstr>
      <vt:lpstr>'НМЦД по СЭЭ'!Область_печати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Федосеев Сергей Алексеевич</dc:creator>
  <cp:lastModifiedBy>Zverdvd.org</cp:lastModifiedBy>
  <cp:lastPrinted>2022-02-28T11:33:22Z</cp:lastPrinted>
  <dcterms:created xsi:type="dcterms:W3CDTF">2020-11-02T11:05:02Z</dcterms:created>
  <dcterms:modified xsi:type="dcterms:W3CDTF">2024-04-19T07:41:47Z</dcterms:modified>
</cp:coreProperties>
</file>